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ccounting\Campus Services\21 and 22 funds\21 and 22 Templates\Fund Budget Template\FY27\"/>
    </mc:Choice>
  </mc:AlternateContent>
  <xr:revisionPtr revIDLastSave="0" documentId="14_{97E37565-8583-486E-A132-DC3736E9213F}" xr6:coauthVersionLast="47" xr6:coauthVersionMax="47" xr10:uidLastSave="{00000000-0000-0000-0000-000000000000}"/>
  <bookViews>
    <workbookView xWindow="29475" yWindow="3000" windowWidth="26610" windowHeight="15345" xr2:uid="{05199C4C-4C57-4DE3-8DBA-A28E5CFEFF77}"/>
  </bookViews>
  <sheets>
    <sheet name="FY27 22 Acct FBR" sheetId="1" r:id="rId1"/>
  </sheets>
  <definedNames>
    <definedName name="_xlnm.Print_Area" localSheetId="0">'FY27 22 Acct FBR'!$A$1:$L$204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2" i="1" l="1"/>
  <c r="H175" i="1"/>
  <c r="H39" i="1" s="1"/>
  <c r="J172" i="1"/>
  <c r="L172" i="1" s="1"/>
  <c r="J170" i="1"/>
  <c r="L170" i="1" s="1"/>
  <c r="J168" i="1"/>
  <c r="L168" i="1" s="1"/>
  <c r="J166" i="1"/>
  <c r="L166" i="1" s="1"/>
  <c r="J164" i="1"/>
  <c r="L164" i="1" s="1"/>
  <c r="J162" i="1"/>
  <c r="L162" i="1" s="1"/>
  <c r="J160" i="1"/>
  <c r="L160" i="1" s="1"/>
  <c r="J158" i="1"/>
  <c r="L158" i="1" s="1"/>
  <c r="J156" i="1"/>
  <c r="L156" i="1" s="1"/>
  <c r="J154" i="1"/>
  <c r="J152" i="1"/>
  <c r="L152" i="1" s="1"/>
  <c r="J150" i="1"/>
  <c r="L150" i="1" s="1"/>
  <c r="J148" i="1"/>
  <c r="L148" i="1" s="1"/>
  <c r="J146" i="1"/>
  <c r="L146" i="1" s="1"/>
  <c r="J144" i="1"/>
  <c r="L144" i="1" s="1"/>
  <c r="H189" i="1"/>
  <c r="H187" i="1"/>
  <c r="H185" i="1"/>
  <c r="L62" i="1"/>
  <c r="J31" i="1"/>
  <c r="L23" i="1"/>
  <c r="L92" i="1" l="1"/>
  <c r="L96" i="1" s="1"/>
  <c r="L80" i="1"/>
  <c r="H41" i="1"/>
  <c r="J174" i="1"/>
  <c r="J175" i="1" s="1"/>
  <c r="J39" i="1" s="1"/>
  <c r="L39" i="1" s="1"/>
  <c r="L31" i="1"/>
  <c r="J33" i="1"/>
  <c r="L154" i="1"/>
  <c r="H183" i="1"/>
  <c r="L191" i="1" s="1"/>
  <c r="J35" i="1"/>
  <c r="L35" i="1" s="1"/>
  <c r="J37" i="1"/>
  <c r="L37" i="1" s="1"/>
  <c r="L174" i="1"/>
  <c r="L175" i="1" l="1"/>
  <c r="J41" i="1"/>
  <c r="L41" i="1" s="1"/>
  <c r="L33" i="1"/>
  <c r="L179" i="1" l="1"/>
  <c r="L193" i="1" s="1"/>
  <c r="L195" i="1" s="1"/>
  <c r="L70" i="1" s="1"/>
  <c r="L74" i="1" l="1"/>
  <c r="L98" i="1" s="1"/>
  <c r="L102" i="1" s="1"/>
  <c r="L84" i="1" l="1"/>
  <c r="L86" i="1" s="1"/>
</calcChain>
</file>

<file path=xl/sharedStrings.xml><?xml version="1.0" encoding="utf-8"?>
<sst xmlns="http://schemas.openxmlformats.org/spreadsheetml/2006/main" count="158" uniqueCount="131">
  <si>
    <t>Educational Business Activities-22</t>
  </si>
  <si>
    <t>Instructions:</t>
  </si>
  <si>
    <t xml:space="preserve">1.  Cells with 0.00 have formulas for automatic calculations.  </t>
  </si>
  <si>
    <t xml:space="preserve">   Fund Budget Request</t>
  </si>
  <si>
    <t>2.  Fill in the information requested and check your figures for accuracy.</t>
  </si>
  <si>
    <t>3.  Since this FBR is integrated into the BR Workbook, it obtains totals from the BR Calc sheet Summary section.</t>
  </si>
  <si>
    <t>4. Obtain signatures if this is for a new 21 acct (updates for existing 21s don't need to be signed).</t>
  </si>
  <si>
    <t>5.  Send completed BR Workbook to BFS Campus Services.</t>
  </si>
  <si>
    <r>
      <t>Account Title</t>
    </r>
    <r>
      <rPr>
        <u/>
        <sz val="12"/>
        <rFont val="Arial"/>
        <family val="2"/>
      </rPr>
      <t xml:space="preserve">                                                                                                                                </t>
    </r>
  </si>
  <si>
    <r>
      <t xml:space="preserve">Dept. No. </t>
    </r>
    <r>
      <rPr>
        <u/>
        <sz val="12"/>
        <rFont val="Arial"/>
        <family val="2"/>
      </rPr>
      <t xml:space="preserve">                        </t>
    </r>
  </si>
  <si>
    <t xml:space="preserve">Account No. </t>
  </si>
  <si>
    <t>Phone No.</t>
  </si>
  <si>
    <t xml:space="preserve">Dept. Contact For Accounting Issues:  </t>
  </si>
  <si>
    <t>Associated Recharge Center 21-Fund Account Number (if applicable)</t>
  </si>
  <si>
    <t>1.  Sales to External Customers (OC4380)</t>
  </si>
  <si>
    <t>2.  Sales to Other State Agencies (OC4700)</t>
  </si>
  <si>
    <t>3.  Sales to Internal Customers (OC4800) (Explain on Row 136)</t>
  </si>
  <si>
    <t>4.  Other Revenues (Explain on Row 138)</t>
  </si>
  <si>
    <t>Object Code</t>
  </si>
  <si>
    <t>5.</t>
  </si>
  <si>
    <t>TOTAL REVENUES</t>
  </si>
  <si>
    <t>(Automatic Calculation)</t>
  </si>
  <si>
    <t>B.  EXPENDITURES</t>
  </si>
  <si>
    <t>6.   Cost of Goods Sold (OC7000-7007)</t>
  </si>
  <si>
    <t>Note: Only use this if you have inventory recorded on KFS.</t>
  </si>
  <si>
    <t>Fringe</t>
  </si>
  <si>
    <t>7.   Salaries</t>
  </si>
  <si>
    <t>Rate</t>
  </si>
  <si>
    <t>Salaries</t>
  </si>
  <si>
    <t xml:space="preserve">       a.  Faculty (OC50xx)</t>
  </si>
  <si>
    <t xml:space="preserve">       b.  Admin Prof (OC51xx)</t>
  </si>
  <si>
    <t xml:space="preserve">       h.  State Classified (OC54xx)</t>
  </si>
  <si>
    <t xml:space="preserve">       n.  Student Hourly (OC56xx)</t>
  </si>
  <si>
    <t xml:space="preserve">       d.  Other (See Multiple Salary Table - Row 140)</t>
  </si>
  <si>
    <t xml:space="preserve">      Total Salaries and Fringe</t>
  </si>
  <si>
    <t>8.   Travel (OC60xx)</t>
  </si>
  <si>
    <t>9.  Other Operating Expenses (OC62xx)</t>
  </si>
  <si>
    <t>10.  Other Direct Costs (OC66xx-67xx)</t>
  </si>
  <si>
    <t xml:space="preserve">       </t>
  </si>
  <si>
    <t xml:space="preserve">       a.  Services</t>
  </si>
  <si>
    <t xml:space="preserve">       b.  Equipment Rental</t>
  </si>
  <si>
    <t xml:space="preserve">       c.  Graduate Tuition</t>
  </si>
  <si>
    <t xml:space="preserve">       d.  Unrelated Income Tax</t>
  </si>
  <si>
    <t xml:space="preserve">       e.  Costs of Services Provided by 21 Accounts</t>
  </si>
  <si>
    <t xml:space="preserve">          (Provide breakdown of costs provided by 21 Accts on Row 203)</t>
  </si>
  <si>
    <t xml:space="preserve">       f.  Other (Please explain on Row 200)</t>
  </si>
  <si>
    <t xml:space="preserve">            </t>
  </si>
  <si>
    <t>Total Other Direct Costs (OC66xx)</t>
  </si>
  <si>
    <t>11.  Utilities (OC7800)</t>
  </si>
  <si>
    <t>12.  Leased Equipment (OC8100)</t>
  </si>
  <si>
    <t>13.  Subtotal Expenditures</t>
  </si>
  <si>
    <t>14.  University G &amp; A Overhead @ 22.5% (See G&amp;A Worksheet at Row 177)</t>
  </si>
  <si>
    <t xml:space="preserve">If your Dept charges OH on your 22 accts please put in the rate in </t>
  </si>
  <si>
    <r>
      <t xml:space="preserve">15. Department OH - </t>
    </r>
    <r>
      <rPr>
        <sz val="10"/>
        <color rgb="FFFF0000"/>
        <rFont val="Arial"/>
        <family val="2"/>
      </rPr>
      <t>x%</t>
    </r>
    <r>
      <rPr>
        <sz val="10"/>
        <rFont val="Arial"/>
        <family val="2"/>
      </rPr>
      <t xml:space="preserve"> (if charged)</t>
    </r>
  </si>
  <si>
    <t>Fill in %</t>
  </si>
  <si>
    <t>cell A72 and in H72.</t>
  </si>
  <si>
    <t>16.</t>
  </si>
  <si>
    <t>TOTAL EXPENDITURES</t>
  </si>
  <si>
    <t>C.  FUND BALANCE</t>
  </si>
  <si>
    <t xml:space="preserve">       Plus: </t>
  </si>
  <si>
    <t>Revenues (from Line 5 Row 23)</t>
  </si>
  <si>
    <t xml:space="preserve">       Plus:</t>
  </si>
  <si>
    <t xml:space="preserve">Subsidies/Transfers-In from Other Funding Sources (if applicable) </t>
  </si>
  <si>
    <t xml:space="preserve">       Less:</t>
  </si>
  <si>
    <t>Expenditures (from Line 16 Row 74)</t>
  </si>
  <si>
    <t>D.  CASH BALANCE</t>
  </si>
  <si>
    <t>Total Cash Available</t>
  </si>
  <si>
    <t>Acquisition of New Equipment</t>
  </si>
  <si>
    <t>**Note:</t>
  </si>
  <si>
    <t xml:space="preserve">If either the Ending Cash Balance or Ending Fund Balance appear as a deficit, </t>
  </si>
  <si>
    <t>what account will be used to subsidize the deficit?</t>
  </si>
  <si>
    <t>APPROVAL SIGNATURES:</t>
  </si>
  <si>
    <t>(Please sign and print name.)</t>
  </si>
  <si>
    <t>The College/Department will take responsibility for any deficit in this account.</t>
  </si>
  <si>
    <t>Originator</t>
  </si>
  <si>
    <t>(Signature)</t>
  </si>
  <si>
    <t>(Print Name)</t>
  </si>
  <si>
    <t>Date</t>
  </si>
  <si>
    <t>Fiscal Officer</t>
  </si>
  <si>
    <t>Department Head or Director</t>
  </si>
  <si>
    <t>Dean or Vice President or</t>
  </si>
  <si>
    <t>College Business Officer</t>
  </si>
  <si>
    <t>Campus Services</t>
  </si>
  <si>
    <t xml:space="preserve">    EDUCATIONAL BUSINESS ACTIVITIES 22 FUND BUDGET REQUEST SUPPLEMENT</t>
  </si>
  <si>
    <t>Please use the lines below for narrative explanations.</t>
  </si>
  <si>
    <t>Briefly explain Sales to Internal Customers (4800) (From Line 3 Row 19):</t>
  </si>
  <si>
    <t>Briefly explain Other Revenues (From Line 4 Row 21):</t>
  </si>
  <si>
    <t>Use the table below if multiple salary types are charged to this activity:</t>
  </si>
  <si>
    <t>6.   Multiple Salary Table</t>
  </si>
  <si>
    <t xml:space="preserve">      a.  Faculty (5000)</t>
  </si>
  <si>
    <t xml:space="preserve">      b.  Admin Prof (5100)</t>
  </si>
  <si>
    <t xml:space="preserve">      c.  Federal Faculty (5200)</t>
  </si>
  <si>
    <t xml:space="preserve">      d.  Federal Admin Prof (5250)</t>
  </si>
  <si>
    <t xml:space="preserve">      e.  Grad Res Asst (5300)</t>
  </si>
  <si>
    <t xml:space="preserve">      f.  Grad Supp Asst (5320)</t>
  </si>
  <si>
    <t xml:space="preserve">      g.  Grad Teach Asst (5340)</t>
  </si>
  <si>
    <t xml:space="preserve">      h.  State Classified (5400)</t>
  </si>
  <si>
    <t xml:space="preserve">      i.  1st Yr Temp Faculty (5500)</t>
  </si>
  <si>
    <t xml:space="preserve">      j.  1st Yr Temp Admin Pro (5540) </t>
  </si>
  <si>
    <t xml:space="preserve">      k. 1st Yr Temp Support (5500)</t>
  </si>
  <si>
    <t xml:space="preserve">      l.  Temp Support (5560) </t>
  </si>
  <si>
    <t xml:space="preserve">     m.  Student Hourly (5600)</t>
  </si>
  <si>
    <t xml:space="preserve">     n.  Workstudy Hourly (5650)</t>
  </si>
  <si>
    <t xml:space="preserve">     o.  Misc Exp/Allow (5700)</t>
  </si>
  <si>
    <t xml:space="preserve">     o.  Non-Student Hourly (5580)</t>
  </si>
  <si>
    <t>Total Salaries and Fringe</t>
  </si>
  <si>
    <t>Worksheet for calculation of 22.5% University G&amp;A Overhead:</t>
  </si>
  <si>
    <t>Subtotal Expenditures (Line 13 Row 68)</t>
  </si>
  <si>
    <t xml:space="preserve">      Subtract  Expenditures not Subject to University G&amp;A Overhead:</t>
  </si>
  <si>
    <t>a.</t>
  </si>
  <si>
    <t>Cost of Goods Sold (Line 6 Row 26)</t>
  </si>
  <si>
    <t>b.</t>
  </si>
  <si>
    <t>Graduate Tuition (Line 10c Row 53)</t>
  </si>
  <si>
    <t>c.</t>
  </si>
  <si>
    <t>Utilities (Line 11 Row 64)</t>
  </si>
  <si>
    <t>d.</t>
  </si>
  <si>
    <t>Leased Equipment (Line 12 Row 66)</t>
  </si>
  <si>
    <t xml:space="preserve">Less:  Subtotal Expenditures not subject to University G&amp;A Overhead </t>
  </si>
  <si>
    <t xml:space="preserve">     Total Expenditures Subject to University G&amp;A Overhead</t>
  </si>
  <si>
    <t xml:space="preserve">     Expenditures Subject to University G&amp;A Overhead Times 22.5%</t>
  </si>
  <si>
    <t>Enter this amount on line 14. University G&amp;A Overhead.</t>
  </si>
  <si>
    <t xml:space="preserve">Other:  Please use this area to explain any changes in your account activity or business plan.  Use additional </t>
  </si>
  <si>
    <t>paper if necessary.   Be sure to include a copy of your projected billing rate calculation with your budget request.</t>
  </si>
  <si>
    <t>Describe the Cost of Services Provided by the Related 21 Account:</t>
  </si>
  <si>
    <t>A.  REVENUES</t>
  </si>
  <si>
    <t>Fiscal Year:  FY27</t>
  </si>
  <si>
    <t xml:space="preserve">       Beginning Fund Balance OC3000 (as of July 1, 2026)</t>
  </si>
  <si>
    <t>Provide an estimate if completing before 7/1/26 and indicate "Estimate"</t>
  </si>
  <si>
    <t xml:space="preserve">       Ending Fund Balance (as of June 30, 2027)**</t>
  </si>
  <si>
    <t xml:space="preserve">       Beginning Cash Balance OC1100 (as of July 1, 2026) - Drill in to get to the Beginning Balance</t>
  </si>
  <si>
    <t xml:space="preserve">       Ending Cash Balance (as of June 30, 2027)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</si>
</sst>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3" formatCode="_(* #,##0.00_);_(* \(#,##0.00\);_(* &quot;-&quot;??_);_(@_)"/>
    <numFmt numFmtId="164" formatCode="0000"/>
    <numFmt numFmtId="165" formatCode="0.0"/>
  </numFmts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/>
    <xf numFmtId="7" fontId="3" fillId="0" borderId="0" xfId="2" applyNumberFormat="1" applyFont="1"/>
    <xf numFmtId="0" fontId="4" fillId="0" borderId="0" xfId="2" applyFont="1" applyAlignment="1">
      <alignment wrapText="1"/>
    </xf>
    <xf numFmtId="7" fontId="1" fillId="0" borderId="0" xfId="2" applyNumberFormat="1"/>
    <xf numFmtId="0" fontId="5" fillId="0" borderId="0" xfId="2" applyFont="1" applyAlignment="1">
      <alignment horizontal="left"/>
    </xf>
    <xf numFmtId="0" fontId="4" fillId="0" borderId="0" xfId="2" applyFont="1"/>
    <xf numFmtId="0" fontId="6" fillId="0" borderId="0" xfId="2" applyFont="1"/>
    <xf numFmtId="0" fontId="1" fillId="0" borderId="1" xfId="2" applyBorder="1"/>
    <xf numFmtId="7" fontId="1" fillId="0" borderId="1" xfId="2" applyNumberFormat="1" applyBorder="1"/>
    <xf numFmtId="0" fontId="6" fillId="0" borderId="1" xfId="2" applyFont="1" applyBorder="1"/>
    <xf numFmtId="43" fontId="1" fillId="0" borderId="1" xfId="2" applyNumberFormat="1" applyBorder="1"/>
    <xf numFmtId="164" fontId="1" fillId="0" borderId="1" xfId="2" applyNumberFormat="1" applyBorder="1"/>
    <xf numFmtId="0" fontId="1" fillId="0" borderId="0" xfId="2" quotePrefix="1"/>
    <xf numFmtId="7" fontId="1" fillId="0" borderId="2" xfId="2" applyNumberFormat="1" applyBorder="1"/>
    <xf numFmtId="0" fontId="1" fillId="0" borderId="0" xfId="2" applyAlignment="1">
      <alignment horizontal="center"/>
    </xf>
    <xf numFmtId="0" fontId="1" fillId="0" borderId="1" xfId="2" applyBorder="1" applyAlignment="1">
      <alignment horizontal="center"/>
    </xf>
    <xf numFmtId="7" fontId="1" fillId="0" borderId="1" xfId="2" applyNumberFormat="1" applyBorder="1" applyAlignment="1">
      <alignment horizontal="center"/>
    </xf>
    <xf numFmtId="165" fontId="1" fillId="0" borderId="0" xfId="2" quotePrefix="1" applyNumberFormat="1"/>
    <xf numFmtId="0" fontId="8" fillId="0" borderId="0" xfId="2" applyFont="1"/>
    <xf numFmtId="9" fontId="1" fillId="2" borderId="0" xfId="1" applyFont="1" applyFill="1"/>
    <xf numFmtId="43" fontId="1" fillId="0" borderId="2" xfId="2" applyNumberFormat="1" applyBorder="1"/>
    <xf numFmtId="0" fontId="4" fillId="0" borderId="3" xfId="2" applyFont="1" applyBorder="1"/>
    <xf numFmtId="0" fontId="1" fillId="0" borderId="4" xfId="2" applyBorder="1"/>
    <xf numFmtId="0" fontId="4" fillId="0" borderId="4" xfId="2" applyFont="1" applyBorder="1"/>
    <xf numFmtId="7" fontId="1" fillId="0" borderId="4" xfId="2" applyNumberFormat="1" applyBorder="1"/>
    <xf numFmtId="7" fontId="1" fillId="0" borderId="5" xfId="2" applyNumberFormat="1" applyBorder="1"/>
    <xf numFmtId="0" fontId="1" fillId="0" borderId="6" xfId="2" applyBorder="1"/>
    <xf numFmtId="7" fontId="1" fillId="0" borderId="7" xfId="2" applyNumberFormat="1" applyBorder="1"/>
    <xf numFmtId="0" fontId="1" fillId="0" borderId="8" xfId="2" applyBorder="1"/>
    <xf numFmtId="7" fontId="1" fillId="0" borderId="9" xfId="2" applyNumberFormat="1" applyBorder="1"/>
    <xf numFmtId="0" fontId="1" fillId="0" borderId="10" xfId="2" applyBorder="1"/>
    <xf numFmtId="0" fontId="1" fillId="0" borderId="11" xfId="2" applyBorder="1"/>
    <xf numFmtId="7" fontId="1" fillId="0" borderId="11" xfId="2" applyNumberFormat="1" applyBorder="1"/>
    <xf numFmtId="7" fontId="1" fillId="0" borderId="12" xfId="2" applyNumberFormat="1" applyBorder="1"/>
    <xf numFmtId="0" fontId="9" fillId="0" borderId="0" xfId="2" applyFont="1"/>
    <xf numFmtId="7" fontId="4" fillId="0" borderId="0" xfId="2" applyNumberFormat="1" applyFont="1"/>
    <xf numFmtId="0" fontId="1" fillId="0" borderId="0" xfId="2" applyAlignment="1">
      <alignment horizontal="left" wrapText="1"/>
    </xf>
    <xf numFmtId="165" fontId="1" fillId="0" borderId="0" xfId="2" applyNumberFormat="1"/>
    <xf numFmtId="165" fontId="1" fillId="0" borderId="0" xfId="2" applyNumberFormat="1" applyAlignment="1">
      <alignment horizontal="right"/>
    </xf>
    <xf numFmtId="0" fontId="1" fillId="0" borderId="1" xfId="2" applyBorder="1" applyAlignment="1">
      <alignment horizontal="left" wrapText="1"/>
    </xf>
  </cellXfs>
  <cellStyles count="3">
    <cellStyle name="Normal" xfId="0" builtinId="0"/>
    <cellStyle name="Normal 2" xfId="2" xr:uid="{7CA39678-0673-4DAD-AB0C-FF000E69636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6C275-5D53-4E76-B731-31489EBFD869}">
  <dimension ref="A1:M203"/>
  <sheetViews>
    <sheetView showGridLines="0" tabSelected="1" workbookViewId="0">
      <selection activeCell="C7" sqref="C7"/>
    </sheetView>
  </sheetViews>
  <sheetFormatPr defaultColWidth="8.88671875" defaultRowHeight="13.2" x14ac:dyDescent="0.25"/>
  <cols>
    <col min="1" max="1" width="10.88671875" style="2" customWidth="1"/>
    <col min="2" max="2" width="3.5546875" style="2" customWidth="1"/>
    <col min="3" max="3" width="10.44140625" style="2" customWidth="1"/>
    <col min="4" max="4" width="13.88671875" style="2" customWidth="1"/>
    <col min="5" max="5" width="3.88671875" style="2" customWidth="1"/>
    <col min="6" max="6" width="5.109375" style="2" customWidth="1"/>
    <col min="7" max="7" width="1.5546875" style="2" customWidth="1"/>
    <col min="8" max="8" width="14.5546875" style="6" customWidth="1"/>
    <col min="9" max="9" width="1" style="2" customWidth="1"/>
    <col min="10" max="10" width="12.109375" style="2" customWidth="1"/>
    <col min="11" max="11" width="14.44140625" style="2" customWidth="1"/>
    <col min="12" max="12" width="21" style="6" customWidth="1"/>
    <col min="13" max="13" width="17.5546875" style="2" customWidth="1"/>
    <col min="14" max="16384" width="8.88671875" style="2"/>
  </cols>
  <sheetData>
    <row r="1" spans="1:12" ht="13.8" x14ac:dyDescent="0.25">
      <c r="A1" s="1" t="s">
        <v>0</v>
      </c>
      <c r="E1" s="3" t="s">
        <v>1</v>
      </c>
      <c r="G1" s="4" t="s">
        <v>2</v>
      </c>
      <c r="H1" s="5"/>
    </row>
    <row r="2" spans="1:12" ht="13.8" x14ac:dyDescent="0.25">
      <c r="A2" s="7" t="s">
        <v>3</v>
      </c>
      <c r="G2" s="3" t="s">
        <v>4</v>
      </c>
    </row>
    <row r="3" spans="1:12" x14ac:dyDescent="0.25">
      <c r="A3" s="8" t="s">
        <v>125</v>
      </c>
      <c r="C3" s="8"/>
      <c r="E3" s="3"/>
      <c r="G3" s="3" t="s">
        <v>5</v>
      </c>
      <c r="H3" s="2"/>
      <c r="L3" s="2"/>
    </row>
    <row r="4" spans="1:12" x14ac:dyDescent="0.25">
      <c r="G4" s="3" t="s">
        <v>6</v>
      </c>
    </row>
    <row r="5" spans="1:12" x14ac:dyDescent="0.25">
      <c r="A5" s="3"/>
      <c r="G5" s="3" t="s">
        <v>7</v>
      </c>
    </row>
    <row r="6" spans="1:12" x14ac:dyDescent="0.25">
      <c r="G6" s="3"/>
    </row>
    <row r="7" spans="1:12" ht="15" x14ac:dyDescent="0.25">
      <c r="A7" s="9" t="s">
        <v>8</v>
      </c>
      <c r="C7" s="10"/>
      <c r="D7" s="10"/>
      <c r="E7" s="10"/>
      <c r="F7" s="10"/>
      <c r="G7" s="10"/>
      <c r="H7" s="11"/>
      <c r="I7" s="10"/>
      <c r="J7" s="10"/>
      <c r="K7" s="10"/>
      <c r="L7" s="11"/>
    </row>
    <row r="9" spans="1:12" ht="15" x14ac:dyDescent="0.25">
      <c r="A9" s="9" t="s">
        <v>9</v>
      </c>
      <c r="B9" s="10"/>
      <c r="C9" s="10"/>
      <c r="D9" s="9" t="s">
        <v>10</v>
      </c>
      <c r="F9" s="10"/>
      <c r="G9" s="10"/>
      <c r="H9" s="11"/>
      <c r="I9" s="10"/>
      <c r="J9" s="10"/>
      <c r="K9" s="9" t="s">
        <v>11</v>
      </c>
      <c r="L9" s="10"/>
    </row>
    <row r="10" spans="1:12" ht="15" x14ac:dyDescent="0.25">
      <c r="A10" s="9"/>
      <c r="D10" s="9"/>
      <c r="K10" s="9"/>
    </row>
    <row r="11" spans="1:12" ht="15" x14ac:dyDescent="0.25">
      <c r="A11" s="9" t="s">
        <v>12</v>
      </c>
      <c r="D11" s="9"/>
      <c r="F11" s="10"/>
      <c r="G11" s="10"/>
      <c r="H11" s="11"/>
      <c r="I11" s="10"/>
      <c r="J11" s="10"/>
      <c r="K11" s="9"/>
    </row>
    <row r="12" spans="1:12" ht="15" x14ac:dyDescent="0.25">
      <c r="A12" s="9" t="s">
        <v>13</v>
      </c>
      <c r="D12" s="9"/>
      <c r="K12" s="12"/>
      <c r="L12" s="11"/>
    </row>
    <row r="14" spans="1:12" x14ac:dyDescent="0.25">
      <c r="A14" s="8" t="s">
        <v>124</v>
      </c>
    </row>
    <row r="15" spans="1:12" x14ac:dyDescent="0.25">
      <c r="A15" s="2" t="s">
        <v>14</v>
      </c>
      <c r="J15" s="8"/>
      <c r="L15" s="13"/>
    </row>
    <row r="17" spans="1:12" x14ac:dyDescent="0.25">
      <c r="A17" s="2" t="s">
        <v>15</v>
      </c>
      <c r="J17" s="8"/>
      <c r="L17" s="11"/>
    </row>
    <row r="19" spans="1:12" x14ac:dyDescent="0.25">
      <c r="A19" s="2" t="s">
        <v>16</v>
      </c>
      <c r="J19" s="8"/>
      <c r="L19" s="11"/>
    </row>
    <row r="21" spans="1:12" x14ac:dyDescent="0.25">
      <c r="A21" s="2" t="s">
        <v>17</v>
      </c>
      <c r="E21" s="2" t="s">
        <v>18</v>
      </c>
      <c r="H21" s="14"/>
      <c r="J21" s="8"/>
      <c r="L21" s="13"/>
    </row>
    <row r="23" spans="1:12" ht="13.8" thickBot="1" x14ac:dyDescent="0.3">
      <c r="A23" s="15" t="s">
        <v>19</v>
      </c>
      <c r="C23" s="8" t="s">
        <v>20</v>
      </c>
      <c r="J23" s="2" t="s">
        <v>21</v>
      </c>
      <c r="L23" s="16">
        <f>SUM(L15:L21)</f>
        <v>0</v>
      </c>
    </row>
    <row r="24" spans="1:12" ht="13.8" thickTop="1" x14ac:dyDescent="0.25"/>
    <row r="25" spans="1:12" x14ac:dyDescent="0.25">
      <c r="A25" s="8" t="s">
        <v>22</v>
      </c>
    </row>
    <row r="26" spans="1:12" x14ac:dyDescent="0.25">
      <c r="A26" s="2" t="s">
        <v>23</v>
      </c>
      <c r="D26" s="8"/>
      <c r="E26" s="8" t="s">
        <v>24</v>
      </c>
      <c r="L26" s="13"/>
    </row>
    <row r="28" spans="1:12" x14ac:dyDescent="0.25">
      <c r="F28" s="17" t="s">
        <v>25</v>
      </c>
      <c r="G28" s="17"/>
    </row>
    <row r="29" spans="1:12" x14ac:dyDescent="0.25">
      <c r="A29" s="2" t="s">
        <v>26</v>
      </c>
      <c r="F29" s="18" t="s">
        <v>27</v>
      </c>
      <c r="G29" s="17"/>
      <c r="H29" s="19" t="s">
        <v>28</v>
      </c>
      <c r="I29" s="17"/>
      <c r="J29" s="18" t="s">
        <v>25</v>
      </c>
    </row>
    <row r="31" spans="1:12" x14ac:dyDescent="0.25">
      <c r="A31" s="2" t="s">
        <v>29</v>
      </c>
      <c r="F31" s="20">
        <v>32.1</v>
      </c>
      <c r="G31" s="15"/>
      <c r="H31" s="13"/>
      <c r="J31" s="11">
        <f>H31*F31*0.01</f>
        <v>0</v>
      </c>
      <c r="L31" s="11">
        <f>H31+J31</f>
        <v>0</v>
      </c>
    </row>
    <row r="32" spans="1:12" x14ac:dyDescent="0.25">
      <c r="J32" s="6"/>
    </row>
    <row r="33" spans="1:12" x14ac:dyDescent="0.25">
      <c r="A33" s="2" t="s">
        <v>30</v>
      </c>
      <c r="F33" s="20">
        <v>32.1</v>
      </c>
      <c r="G33" s="15"/>
      <c r="H33" s="13"/>
      <c r="J33" s="11">
        <f>H33*F33*0.01</f>
        <v>0</v>
      </c>
      <c r="L33" s="11">
        <f>H33+J33</f>
        <v>0</v>
      </c>
    </row>
    <row r="34" spans="1:12" x14ac:dyDescent="0.25">
      <c r="J34" s="6"/>
    </row>
    <row r="35" spans="1:12" x14ac:dyDescent="0.25">
      <c r="A35" s="2" t="s">
        <v>31</v>
      </c>
      <c r="F35" s="20">
        <v>54</v>
      </c>
      <c r="G35" s="15"/>
      <c r="H35" s="13"/>
      <c r="J35" s="11">
        <f>H35*F35*0.01</f>
        <v>0</v>
      </c>
      <c r="L35" s="11">
        <f>H35+J35</f>
        <v>0</v>
      </c>
    </row>
    <row r="36" spans="1:12" x14ac:dyDescent="0.25">
      <c r="J36" s="6"/>
    </row>
    <row r="37" spans="1:12" x14ac:dyDescent="0.25">
      <c r="A37" s="2" t="s">
        <v>32</v>
      </c>
      <c r="F37" s="20">
        <v>1.1000000000000001</v>
      </c>
      <c r="G37" s="15"/>
      <c r="H37" s="13"/>
      <c r="J37" s="11">
        <f>H37*F37*0.01</f>
        <v>0</v>
      </c>
      <c r="L37" s="11">
        <f>H37+J37</f>
        <v>0</v>
      </c>
    </row>
    <row r="38" spans="1:12" x14ac:dyDescent="0.25">
      <c r="J38" s="6"/>
    </row>
    <row r="39" spans="1:12" x14ac:dyDescent="0.25">
      <c r="A39" s="2" t="s">
        <v>33</v>
      </c>
      <c r="H39" s="11">
        <f>+H175</f>
        <v>0</v>
      </c>
      <c r="J39" s="11">
        <f>+J175</f>
        <v>0</v>
      </c>
      <c r="L39" s="11">
        <f>H39+J39</f>
        <v>0</v>
      </c>
    </row>
    <row r="40" spans="1:12" x14ac:dyDescent="0.25">
      <c r="J40" s="6"/>
    </row>
    <row r="41" spans="1:12" ht="13.8" thickBot="1" x14ac:dyDescent="0.3">
      <c r="A41" s="8" t="s">
        <v>34</v>
      </c>
      <c r="H41" s="16">
        <f>SUM(H31:H39)</f>
        <v>0</v>
      </c>
      <c r="J41" s="16">
        <f>SUM(J31:J39)</f>
        <v>0</v>
      </c>
      <c r="L41" s="11">
        <f>H41+J41</f>
        <v>0</v>
      </c>
    </row>
    <row r="42" spans="1:12" ht="13.8" thickTop="1" x14ac:dyDescent="0.25"/>
    <row r="43" spans="1:12" x14ac:dyDescent="0.25">
      <c r="A43" s="2" t="s">
        <v>35</v>
      </c>
      <c r="L43" s="13"/>
    </row>
    <row r="45" spans="1:12" x14ac:dyDescent="0.25">
      <c r="A45" s="2" t="s">
        <v>36</v>
      </c>
      <c r="L45" s="13"/>
    </row>
    <row r="47" spans="1:12" x14ac:dyDescent="0.25">
      <c r="A47" s="2" t="s">
        <v>37</v>
      </c>
    </row>
    <row r="48" spans="1:12" x14ac:dyDescent="0.25">
      <c r="A48" s="2" t="s">
        <v>38</v>
      </c>
    </row>
    <row r="49" spans="1:12" x14ac:dyDescent="0.25">
      <c r="A49" s="2" t="s">
        <v>39</v>
      </c>
      <c r="H49" s="13"/>
      <c r="I49" s="10"/>
    </row>
    <row r="51" spans="1:12" x14ac:dyDescent="0.25">
      <c r="A51" s="2" t="s">
        <v>40</v>
      </c>
      <c r="H51" s="13"/>
      <c r="I51" s="10"/>
    </row>
    <row r="53" spans="1:12" x14ac:dyDescent="0.25">
      <c r="A53" s="2" t="s">
        <v>41</v>
      </c>
      <c r="H53" s="13"/>
      <c r="I53" s="10"/>
    </row>
    <row r="55" spans="1:12" x14ac:dyDescent="0.25">
      <c r="A55" s="2" t="s">
        <v>42</v>
      </c>
      <c r="H55" s="13"/>
      <c r="I55" s="10"/>
    </row>
    <row r="57" spans="1:12" x14ac:dyDescent="0.25">
      <c r="A57" s="2" t="s">
        <v>43</v>
      </c>
      <c r="H57" s="13"/>
      <c r="I57" s="10"/>
    </row>
    <row r="58" spans="1:12" x14ac:dyDescent="0.25">
      <c r="A58" s="2" t="s">
        <v>44</v>
      </c>
    </row>
    <row r="60" spans="1:12" x14ac:dyDescent="0.25">
      <c r="A60" s="2" t="s">
        <v>45</v>
      </c>
      <c r="H60" s="13"/>
      <c r="I60" s="10"/>
    </row>
    <row r="62" spans="1:12" x14ac:dyDescent="0.25">
      <c r="A62" s="2" t="s">
        <v>46</v>
      </c>
      <c r="C62" s="2" t="s">
        <v>47</v>
      </c>
      <c r="L62" s="11">
        <f>SUM(H49:H60)</f>
        <v>0</v>
      </c>
    </row>
    <row r="64" spans="1:12" x14ac:dyDescent="0.25">
      <c r="A64" s="2" t="s">
        <v>48</v>
      </c>
      <c r="L64" s="13"/>
    </row>
    <row r="66" spans="1:13" x14ac:dyDescent="0.25">
      <c r="A66" s="2" t="s">
        <v>49</v>
      </c>
      <c r="L66" s="13"/>
    </row>
    <row r="68" spans="1:13" x14ac:dyDescent="0.25">
      <c r="A68" s="2" t="s">
        <v>50</v>
      </c>
      <c r="L68" s="13"/>
    </row>
    <row r="70" spans="1:13" x14ac:dyDescent="0.25">
      <c r="A70" s="2" t="s">
        <v>51</v>
      </c>
      <c r="L70" s="11">
        <f>L195</f>
        <v>0</v>
      </c>
    </row>
    <row r="71" spans="1:13" x14ac:dyDescent="0.25">
      <c r="M71" s="21" t="s">
        <v>52</v>
      </c>
    </row>
    <row r="72" spans="1:13" x14ac:dyDescent="0.25">
      <c r="A72" s="2" t="s">
        <v>53</v>
      </c>
      <c r="E72" s="21" t="s">
        <v>54</v>
      </c>
      <c r="H72" s="22">
        <v>0</v>
      </c>
      <c r="L72" s="13">
        <f>+L68*H72</f>
        <v>0</v>
      </c>
      <c r="M72" s="21" t="s">
        <v>55</v>
      </c>
    </row>
    <row r="74" spans="1:13" ht="13.8" thickBot="1" x14ac:dyDescent="0.3">
      <c r="A74" s="15" t="s">
        <v>56</v>
      </c>
      <c r="D74" s="8" t="s">
        <v>57</v>
      </c>
      <c r="J74" s="2" t="s">
        <v>21</v>
      </c>
      <c r="L74" s="23">
        <f>L68+L70+L72</f>
        <v>0</v>
      </c>
    </row>
    <row r="75" spans="1:13" ht="13.8" thickTop="1" x14ac:dyDescent="0.25">
      <c r="A75" s="8"/>
    </row>
    <row r="76" spans="1:13" x14ac:dyDescent="0.25">
      <c r="A76" s="8" t="s">
        <v>58</v>
      </c>
    </row>
    <row r="78" spans="1:13" x14ac:dyDescent="0.25">
      <c r="A78" s="2" t="s">
        <v>126</v>
      </c>
      <c r="L78" s="11"/>
      <c r="M78" s="21" t="s">
        <v>127</v>
      </c>
    </row>
    <row r="80" spans="1:13" x14ac:dyDescent="0.25">
      <c r="A80" s="2" t="s">
        <v>59</v>
      </c>
      <c r="C80" s="2" t="s">
        <v>60</v>
      </c>
      <c r="L80" s="11">
        <f>L23</f>
        <v>0</v>
      </c>
    </row>
    <row r="82" spans="1:13" x14ac:dyDescent="0.25">
      <c r="A82" s="2" t="s">
        <v>61</v>
      </c>
      <c r="C82" s="2" t="s">
        <v>62</v>
      </c>
      <c r="L82" s="11"/>
    </row>
    <row r="84" spans="1:13" x14ac:dyDescent="0.25">
      <c r="A84" s="2" t="s">
        <v>63</v>
      </c>
      <c r="C84" s="2" t="s">
        <v>64</v>
      </c>
      <c r="L84" s="11">
        <f>-L74</f>
        <v>0</v>
      </c>
    </row>
    <row r="86" spans="1:13" x14ac:dyDescent="0.25">
      <c r="A86" s="2" t="s">
        <v>128</v>
      </c>
      <c r="L86" s="11">
        <f>SUM(L77:L84)</f>
        <v>0</v>
      </c>
    </row>
    <row r="88" spans="1:13" x14ac:dyDescent="0.25">
      <c r="A88" s="8" t="s">
        <v>65</v>
      </c>
    </row>
    <row r="90" spans="1:13" x14ac:dyDescent="0.25">
      <c r="A90" s="2" t="s">
        <v>129</v>
      </c>
      <c r="L90" s="11"/>
      <c r="M90" s="21" t="s">
        <v>127</v>
      </c>
    </row>
    <row r="92" spans="1:13" x14ac:dyDescent="0.25">
      <c r="A92" s="2" t="s">
        <v>59</v>
      </c>
      <c r="C92" s="2" t="s">
        <v>60</v>
      </c>
      <c r="L92" s="11">
        <f>L23</f>
        <v>0</v>
      </c>
    </row>
    <row r="94" spans="1:13" x14ac:dyDescent="0.25">
      <c r="A94" s="2" t="s">
        <v>61</v>
      </c>
      <c r="C94" s="2" t="s">
        <v>62</v>
      </c>
      <c r="L94" s="11"/>
    </row>
    <row r="96" spans="1:13" x14ac:dyDescent="0.25">
      <c r="C96" s="2" t="s">
        <v>66</v>
      </c>
      <c r="L96" s="11">
        <f>SUM(L90:L94)</f>
        <v>0</v>
      </c>
    </row>
    <row r="98" spans="1:12" x14ac:dyDescent="0.25">
      <c r="A98" s="2" t="s">
        <v>63</v>
      </c>
      <c r="C98" s="2" t="s">
        <v>64</v>
      </c>
      <c r="L98" s="11">
        <f>-L74</f>
        <v>0</v>
      </c>
    </row>
    <row r="100" spans="1:12" x14ac:dyDescent="0.25">
      <c r="A100" s="2" t="s">
        <v>63</v>
      </c>
      <c r="C100" s="2" t="s">
        <v>67</v>
      </c>
      <c r="L100" s="11"/>
    </row>
    <row r="102" spans="1:12" x14ac:dyDescent="0.25">
      <c r="A102" s="2" t="s">
        <v>130</v>
      </c>
      <c r="L102" s="11">
        <f>SUM(L96:L98)-L100</f>
        <v>0</v>
      </c>
    </row>
    <row r="104" spans="1:12" x14ac:dyDescent="0.25">
      <c r="A104" s="8" t="s">
        <v>68</v>
      </c>
      <c r="B104" s="2" t="s">
        <v>69</v>
      </c>
    </row>
    <row r="105" spans="1:12" x14ac:dyDescent="0.25">
      <c r="B105" s="2" t="s">
        <v>70</v>
      </c>
      <c r="L105" s="11"/>
    </row>
    <row r="107" spans="1:12" x14ac:dyDescent="0.25">
      <c r="A107" s="8" t="s">
        <v>71</v>
      </c>
      <c r="D107" s="8" t="s">
        <v>72</v>
      </c>
    </row>
    <row r="108" spans="1:12" ht="12.75" customHeight="1" thickBot="1" x14ac:dyDescent="0.3">
      <c r="A108" s="8" t="s">
        <v>73</v>
      </c>
      <c r="D108" s="8"/>
    </row>
    <row r="109" spans="1:12" x14ac:dyDescent="0.25">
      <c r="A109" s="24"/>
      <c r="B109" s="25"/>
      <c r="C109" s="25"/>
      <c r="D109" s="26"/>
      <c r="E109" s="25"/>
      <c r="F109" s="25"/>
      <c r="G109" s="25"/>
      <c r="H109" s="27"/>
      <c r="I109" s="25"/>
      <c r="J109" s="25"/>
      <c r="K109" s="25"/>
      <c r="L109" s="28"/>
    </row>
    <row r="110" spans="1:12" x14ac:dyDescent="0.25">
      <c r="A110" s="29"/>
      <c r="L110" s="30"/>
    </row>
    <row r="111" spans="1:12" x14ac:dyDescent="0.25">
      <c r="A111" s="31"/>
      <c r="B111" s="10"/>
      <c r="C111" s="10"/>
      <c r="D111" s="10"/>
      <c r="E111" s="10"/>
      <c r="F111" s="10"/>
      <c r="G111" s="10"/>
      <c r="H111" s="11"/>
      <c r="I111" s="10"/>
      <c r="J111" s="10"/>
      <c r="K111" s="10"/>
      <c r="L111" s="32"/>
    </row>
    <row r="112" spans="1:12" x14ac:dyDescent="0.25">
      <c r="A112" s="29" t="s">
        <v>74</v>
      </c>
      <c r="D112" s="2" t="s">
        <v>75</v>
      </c>
      <c r="J112" s="2" t="s">
        <v>76</v>
      </c>
      <c r="L112" s="30" t="s">
        <v>77</v>
      </c>
    </row>
    <row r="113" spans="1:12" x14ac:dyDescent="0.25">
      <c r="A113" s="29"/>
      <c r="L113" s="30"/>
    </row>
    <row r="114" spans="1:12" x14ac:dyDescent="0.25">
      <c r="A114" s="31"/>
      <c r="B114" s="10"/>
      <c r="C114" s="10"/>
      <c r="D114" s="10"/>
      <c r="E114" s="10"/>
      <c r="F114" s="10"/>
      <c r="G114" s="10"/>
      <c r="H114" s="11"/>
      <c r="I114" s="10"/>
      <c r="J114" s="10"/>
      <c r="K114" s="10"/>
      <c r="L114" s="32"/>
    </row>
    <row r="115" spans="1:12" x14ac:dyDescent="0.25">
      <c r="A115" s="29" t="s">
        <v>78</v>
      </c>
      <c r="D115" s="2" t="s">
        <v>75</v>
      </c>
      <c r="J115" s="2" t="s">
        <v>76</v>
      </c>
      <c r="L115" s="30" t="s">
        <v>77</v>
      </c>
    </row>
    <row r="116" spans="1:12" x14ac:dyDescent="0.25">
      <c r="A116" s="29"/>
      <c r="L116" s="30"/>
    </row>
    <row r="117" spans="1:12" x14ac:dyDescent="0.25">
      <c r="A117" s="31"/>
      <c r="B117" s="10"/>
      <c r="C117" s="10"/>
      <c r="D117" s="10"/>
      <c r="E117" s="10"/>
      <c r="F117" s="10"/>
      <c r="G117" s="10"/>
      <c r="H117" s="11"/>
      <c r="I117" s="10"/>
      <c r="J117" s="10"/>
      <c r="K117" s="10"/>
      <c r="L117" s="32"/>
    </row>
    <row r="118" spans="1:12" x14ac:dyDescent="0.25">
      <c r="A118" s="29" t="s">
        <v>79</v>
      </c>
      <c r="D118" s="2" t="s">
        <v>75</v>
      </c>
      <c r="J118" s="2" t="s">
        <v>76</v>
      </c>
      <c r="L118" s="30" t="s">
        <v>77</v>
      </c>
    </row>
    <row r="119" spans="1:12" x14ac:dyDescent="0.25">
      <c r="A119" s="29"/>
      <c r="L119" s="30"/>
    </row>
    <row r="120" spans="1:12" x14ac:dyDescent="0.25">
      <c r="A120" s="31"/>
      <c r="B120" s="10"/>
      <c r="C120" s="10"/>
      <c r="D120" s="10"/>
      <c r="E120" s="10"/>
      <c r="F120" s="10"/>
      <c r="G120" s="10"/>
      <c r="H120" s="11"/>
      <c r="I120" s="10"/>
      <c r="J120" s="10"/>
      <c r="K120" s="10"/>
      <c r="L120" s="32"/>
    </row>
    <row r="121" spans="1:12" x14ac:dyDescent="0.25">
      <c r="A121" s="29" t="s">
        <v>80</v>
      </c>
      <c r="D121" s="2" t="s">
        <v>75</v>
      </c>
      <c r="J121" s="2" t="s">
        <v>76</v>
      </c>
      <c r="L121" s="30" t="s">
        <v>77</v>
      </c>
    </row>
    <row r="122" spans="1:12" x14ac:dyDescent="0.25">
      <c r="A122" s="29" t="s">
        <v>81</v>
      </c>
      <c r="L122" s="30"/>
    </row>
    <row r="123" spans="1:12" x14ac:dyDescent="0.25">
      <c r="A123" s="29"/>
      <c r="L123" s="30"/>
    </row>
    <row r="124" spans="1:12" x14ac:dyDescent="0.25">
      <c r="A124" s="31"/>
      <c r="B124" s="10"/>
      <c r="C124" s="10"/>
      <c r="D124" s="10"/>
      <c r="E124" s="10"/>
      <c r="F124" s="10"/>
      <c r="G124" s="10"/>
      <c r="H124" s="11"/>
      <c r="I124" s="10"/>
      <c r="J124" s="10"/>
      <c r="K124" s="10"/>
      <c r="L124" s="32"/>
    </row>
    <row r="125" spans="1:12" ht="13.8" thickBot="1" x14ac:dyDescent="0.3">
      <c r="A125" s="33" t="s">
        <v>82</v>
      </c>
      <c r="B125" s="34"/>
      <c r="C125" s="35"/>
      <c r="D125" s="35" t="s">
        <v>75</v>
      </c>
      <c r="E125" s="35"/>
      <c r="F125" s="35"/>
      <c r="G125" s="34"/>
      <c r="H125" s="35"/>
      <c r="I125" s="34"/>
      <c r="J125" s="34" t="s">
        <v>76</v>
      </c>
      <c r="K125" s="34"/>
      <c r="L125" s="36" t="s">
        <v>77</v>
      </c>
    </row>
    <row r="131" spans="1:12" ht="17.399999999999999" x14ac:dyDescent="0.3">
      <c r="A131" s="37" t="s">
        <v>83</v>
      </c>
    </row>
    <row r="133" spans="1:12" s="8" customFormat="1" x14ac:dyDescent="0.25">
      <c r="A133" s="8" t="s">
        <v>84</v>
      </c>
      <c r="H133" s="38"/>
      <c r="L133" s="38"/>
    </row>
    <row r="135" spans="1:12" x14ac:dyDescent="0.25">
      <c r="A135" s="8" t="s">
        <v>85</v>
      </c>
    </row>
    <row r="136" spans="1:12" ht="48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</row>
    <row r="137" spans="1:12" x14ac:dyDescent="0.25">
      <c r="A137" s="8" t="s">
        <v>86</v>
      </c>
    </row>
    <row r="138" spans="1:12" ht="48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</row>
    <row r="139" spans="1:12" ht="12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</row>
    <row r="140" spans="1:12" s="8" customFormat="1" x14ac:dyDescent="0.25">
      <c r="A140" s="8" t="s">
        <v>87</v>
      </c>
      <c r="H140" s="38"/>
      <c r="L140" s="38"/>
    </row>
    <row r="141" spans="1:12" x14ac:dyDescent="0.25">
      <c r="F141" s="17" t="s">
        <v>25</v>
      </c>
      <c r="G141" s="17"/>
    </row>
    <row r="142" spans="1:12" x14ac:dyDescent="0.25">
      <c r="A142" s="2" t="s">
        <v>88</v>
      </c>
      <c r="F142" s="18" t="s">
        <v>27</v>
      </c>
      <c r="G142" s="17"/>
      <c r="H142" s="19" t="s">
        <v>28</v>
      </c>
      <c r="I142" s="17"/>
      <c r="J142" s="18" t="s">
        <v>25</v>
      </c>
    </row>
    <row r="144" spans="1:12" x14ac:dyDescent="0.25">
      <c r="A144" s="2" t="s">
        <v>89</v>
      </c>
      <c r="F144" s="40">
        <v>32.1</v>
      </c>
      <c r="H144" s="11"/>
      <c r="I144" s="6"/>
      <c r="J144" s="11">
        <f>H144*F144*0.01</f>
        <v>0</v>
      </c>
      <c r="L144" s="11">
        <f>H144+J144</f>
        <v>0</v>
      </c>
    </row>
    <row r="145" spans="1:12" x14ac:dyDescent="0.25">
      <c r="F145" s="40"/>
      <c r="I145" s="6"/>
      <c r="J145" s="6"/>
    </row>
    <row r="146" spans="1:12" x14ac:dyDescent="0.25">
      <c r="A146" s="2" t="s">
        <v>90</v>
      </c>
      <c r="F146" s="40">
        <v>32.1</v>
      </c>
      <c r="H146" s="11"/>
      <c r="I146" s="6"/>
      <c r="J146" s="11">
        <f>H146*F146*0.01</f>
        <v>0</v>
      </c>
      <c r="L146" s="11">
        <f>H146+J146</f>
        <v>0</v>
      </c>
    </row>
    <row r="147" spans="1:12" x14ac:dyDescent="0.25">
      <c r="I147" s="6"/>
      <c r="J147" s="6"/>
    </row>
    <row r="148" spans="1:12" x14ac:dyDescent="0.25">
      <c r="A148" s="2" t="s">
        <v>91</v>
      </c>
      <c r="F148" s="40">
        <v>0</v>
      </c>
      <c r="H148" s="11"/>
      <c r="I148" s="6"/>
      <c r="J148" s="11">
        <f>H148*F148*0.01</f>
        <v>0</v>
      </c>
      <c r="L148" s="11">
        <f>H148+J148</f>
        <v>0</v>
      </c>
    </row>
    <row r="149" spans="1:12" x14ac:dyDescent="0.25">
      <c r="F149" s="40"/>
      <c r="I149" s="6"/>
      <c r="J149" s="6"/>
    </row>
    <row r="150" spans="1:12" x14ac:dyDescent="0.25">
      <c r="A150" s="2" t="s">
        <v>92</v>
      </c>
      <c r="F150" s="40">
        <v>0</v>
      </c>
      <c r="H150" s="11"/>
      <c r="I150" s="6"/>
      <c r="J150" s="11">
        <f>H150*F150*0.01</f>
        <v>0</v>
      </c>
      <c r="L150" s="11">
        <f>H150+J150</f>
        <v>0</v>
      </c>
    </row>
    <row r="151" spans="1:12" x14ac:dyDescent="0.25">
      <c r="I151" s="6"/>
      <c r="J151" s="6"/>
    </row>
    <row r="152" spans="1:12" x14ac:dyDescent="0.25">
      <c r="A152" s="2" t="s">
        <v>93</v>
      </c>
      <c r="F152" s="40">
        <v>12</v>
      </c>
      <c r="H152" s="11"/>
      <c r="I152" s="6"/>
      <c r="J152" s="11">
        <f>H152*F152*0.01</f>
        <v>0</v>
      </c>
      <c r="L152" s="11">
        <f>H152+J152</f>
        <v>0</v>
      </c>
    </row>
    <row r="153" spans="1:12" x14ac:dyDescent="0.25">
      <c r="I153" s="6"/>
      <c r="J153" s="6"/>
    </row>
    <row r="154" spans="1:12" x14ac:dyDescent="0.25">
      <c r="A154" s="2" t="s">
        <v>94</v>
      </c>
      <c r="F154" s="40">
        <v>12</v>
      </c>
      <c r="H154" s="13"/>
      <c r="I154" s="6"/>
      <c r="J154" s="11">
        <f>H154*F154*0.01</f>
        <v>0</v>
      </c>
      <c r="L154" s="11">
        <f>H154+J154</f>
        <v>0</v>
      </c>
    </row>
    <row r="155" spans="1:12" x14ac:dyDescent="0.25">
      <c r="F155" s="40"/>
      <c r="I155" s="6"/>
      <c r="J155" s="6"/>
    </row>
    <row r="156" spans="1:12" x14ac:dyDescent="0.25">
      <c r="A156" s="2" t="s">
        <v>95</v>
      </c>
      <c r="F156" s="40">
        <v>12</v>
      </c>
      <c r="H156" s="11"/>
      <c r="I156" s="6"/>
      <c r="J156" s="11">
        <f>H156*F156*0.01</f>
        <v>0</v>
      </c>
      <c r="L156" s="11">
        <f>H156+J156</f>
        <v>0</v>
      </c>
    </row>
    <row r="157" spans="1:12" x14ac:dyDescent="0.25">
      <c r="F157" s="40"/>
      <c r="I157" s="6"/>
      <c r="J157" s="6"/>
    </row>
    <row r="158" spans="1:12" x14ac:dyDescent="0.25">
      <c r="A158" s="2" t="s">
        <v>96</v>
      </c>
      <c r="F158" s="40">
        <v>54</v>
      </c>
      <c r="H158" s="11"/>
      <c r="I158" s="6"/>
      <c r="J158" s="11">
        <f>H158*F158*0.01</f>
        <v>0</v>
      </c>
      <c r="L158" s="11">
        <f>H158+J158</f>
        <v>0</v>
      </c>
    </row>
    <row r="159" spans="1:12" x14ac:dyDescent="0.25">
      <c r="F159" s="40"/>
      <c r="I159" s="6"/>
      <c r="J159" s="6"/>
    </row>
    <row r="160" spans="1:12" x14ac:dyDescent="0.25">
      <c r="A160" s="2" t="s">
        <v>97</v>
      </c>
      <c r="F160" s="40">
        <v>16.7</v>
      </c>
      <c r="H160" s="11"/>
      <c r="I160" s="6"/>
      <c r="J160" s="11">
        <f>H160*F160*0.01</f>
        <v>0</v>
      </c>
      <c r="L160" s="11">
        <f>H160+J160</f>
        <v>0</v>
      </c>
    </row>
    <row r="161" spans="1:12" x14ac:dyDescent="0.25">
      <c r="F161" s="40"/>
      <c r="I161" s="6"/>
      <c r="J161" s="6"/>
    </row>
    <row r="162" spans="1:12" x14ac:dyDescent="0.25">
      <c r="A162" s="2" t="s">
        <v>98</v>
      </c>
      <c r="F162" s="41">
        <v>16.7</v>
      </c>
      <c r="H162" s="11"/>
      <c r="I162" s="6"/>
      <c r="J162" s="11">
        <f>H162*F162*0.01</f>
        <v>0</v>
      </c>
      <c r="L162" s="11">
        <f>H162+J162</f>
        <v>0</v>
      </c>
    </row>
    <row r="163" spans="1:12" x14ac:dyDescent="0.25">
      <c r="F163" s="40"/>
      <c r="I163" s="6"/>
      <c r="J163" s="6"/>
    </row>
    <row r="164" spans="1:12" x14ac:dyDescent="0.25">
      <c r="A164" s="2" t="s">
        <v>99</v>
      </c>
      <c r="F164" s="40">
        <v>16.7</v>
      </c>
      <c r="H164" s="11"/>
      <c r="I164" s="6"/>
      <c r="J164" s="11">
        <f>H164*F164*0.01</f>
        <v>0</v>
      </c>
      <c r="L164" s="11">
        <f>H164+J164</f>
        <v>0</v>
      </c>
    </row>
    <row r="165" spans="1:12" x14ac:dyDescent="0.25">
      <c r="F165" s="40"/>
      <c r="I165" s="6"/>
      <c r="J165" s="6"/>
    </row>
    <row r="166" spans="1:12" x14ac:dyDescent="0.25">
      <c r="A166" s="2" t="s">
        <v>100</v>
      </c>
      <c r="F166" s="40">
        <v>16.7</v>
      </c>
      <c r="H166" s="11"/>
      <c r="I166" s="6"/>
      <c r="J166" s="11">
        <f>H166*F166*0.01</f>
        <v>0</v>
      </c>
      <c r="L166" s="11">
        <f>H166+J166</f>
        <v>0</v>
      </c>
    </row>
    <row r="167" spans="1:12" x14ac:dyDescent="0.25">
      <c r="I167" s="6"/>
      <c r="J167" s="6"/>
    </row>
    <row r="168" spans="1:12" x14ac:dyDescent="0.25">
      <c r="A168" s="2" t="s">
        <v>101</v>
      </c>
      <c r="F168" s="40">
        <v>1.1000000000000001</v>
      </c>
      <c r="H168" s="11"/>
      <c r="I168" s="6"/>
      <c r="J168" s="11">
        <f>H168*F168*0.01</f>
        <v>0</v>
      </c>
      <c r="L168" s="11">
        <f>H168+J168</f>
        <v>0</v>
      </c>
    </row>
    <row r="169" spans="1:12" x14ac:dyDescent="0.25">
      <c r="I169" s="6"/>
      <c r="J169" s="6"/>
    </row>
    <row r="170" spans="1:12" x14ac:dyDescent="0.25">
      <c r="A170" s="2" t="s">
        <v>102</v>
      </c>
      <c r="F170" s="40">
        <v>0</v>
      </c>
      <c r="H170" s="11"/>
      <c r="I170" s="6"/>
      <c r="J170" s="11">
        <f>H170*F170*0.01</f>
        <v>0</v>
      </c>
      <c r="L170" s="11">
        <f>H170+J170</f>
        <v>0</v>
      </c>
    </row>
    <row r="171" spans="1:12" x14ac:dyDescent="0.25">
      <c r="I171" s="6"/>
      <c r="J171" s="6"/>
    </row>
    <row r="172" spans="1:12" x14ac:dyDescent="0.25">
      <c r="A172" s="2" t="s">
        <v>103</v>
      </c>
      <c r="F172" s="40">
        <v>0</v>
      </c>
      <c r="H172" s="11"/>
      <c r="I172" s="6"/>
      <c r="J172" s="11">
        <f>H172*F172*0.01</f>
        <v>0</v>
      </c>
      <c r="L172" s="11">
        <f>H172+J172</f>
        <v>0</v>
      </c>
    </row>
    <row r="173" spans="1:12" x14ac:dyDescent="0.25">
      <c r="F173" s="40"/>
      <c r="I173" s="6"/>
      <c r="J173" s="6"/>
    </row>
    <row r="174" spans="1:12" x14ac:dyDescent="0.25">
      <c r="A174" s="2" t="s">
        <v>104</v>
      </c>
      <c r="F174" s="40">
        <v>30.9</v>
      </c>
      <c r="H174" s="13"/>
      <c r="I174" s="6"/>
      <c r="J174" s="11">
        <f>H174*F174*0.01</f>
        <v>0</v>
      </c>
      <c r="L174" s="11">
        <f>H174+J174</f>
        <v>0</v>
      </c>
    </row>
    <row r="175" spans="1:12" ht="13.8" thickBot="1" x14ac:dyDescent="0.3">
      <c r="C175" s="2" t="s">
        <v>105</v>
      </c>
      <c r="H175" s="16">
        <f>SUM(H144:H174)</f>
        <v>0</v>
      </c>
      <c r="I175" s="6"/>
      <c r="J175" s="16">
        <f>SUM(J144:J174)</f>
        <v>0</v>
      </c>
      <c r="L175" s="16">
        <f>SUM(L144:L174)</f>
        <v>0</v>
      </c>
    </row>
    <row r="176" spans="1:12" ht="13.8" thickTop="1" x14ac:dyDescent="0.25"/>
    <row r="177" spans="1:12" x14ac:dyDescent="0.25">
      <c r="A177" s="8" t="s">
        <v>106</v>
      </c>
    </row>
    <row r="179" spans="1:12" x14ac:dyDescent="0.25">
      <c r="A179" s="2" t="s">
        <v>107</v>
      </c>
      <c r="L179" s="11">
        <f>L68</f>
        <v>0</v>
      </c>
    </row>
    <row r="181" spans="1:12" x14ac:dyDescent="0.25">
      <c r="A181" s="2" t="s">
        <v>108</v>
      </c>
    </row>
    <row r="183" spans="1:12" x14ac:dyDescent="0.25">
      <c r="B183" s="2" t="s">
        <v>109</v>
      </c>
      <c r="C183" s="2" t="s">
        <v>110</v>
      </c>
      <c r="H183" s="11">
        <f>L26</f>
        <v>0</v>
      </c>
    </row>
    <row r="185" spans="1:12" x14ac:dyDescent="0.25">
      <c r="B185" s="2" t="s">
        <v>111</v>
      </c>
      <c r="C185" s="2" t="s">
        <v>112</v>
      </c>
      <c r="H185" s="11">
        <f>H53</f>
        <v>0</v>
      </c>
    </row>
    <row r="187" spans="1:12" x14ac:dyDescent="0.25">
      <c r="B187" s="2" t="s">
        <v>113</v>
      </c>
      <c r="C187" s="2" t="s">
        <v>114</v>
      </c>
      <c r="H187" s="11">
        <f>L64</f>
        <v>0</v>
      </c>
    </row>
    <row r="189" spans="1:12" ht="12.6" customHeight="1" x14ac:dyDescent="0.25">
      <c r="B189" s="2" t="s">
        <v>115</v>
      </c>
      <c r="C189" s="2" t="s">
        <v>116</v>
      </c>
      <c r="H189" s="11">
        <f>L66</f>
        <v>0</v>
      </c>
    </row>
    <row r="191" spans="1:12" x14ac:dyDescent="0.25">
      <c r="C191" s="8" t="s">
        <v>117</v>
      </c>
      <c r="L191" s="11">
        <f>SUM(H183:H189)</f>
        <v>0</v>
      </c>
    </row>
    <row r="193" spans="1:12" x14ac:dyDescent="0.25">
      <c r="A193" s="2" t="s">
        <v>118</v>
      </c>
      <c r="L193" s="11">
        <f>L179-L191</f>
        <v>0</v>
      </c>
    </row>
    <row r="195" spans="1:12" ht="13.8" thickBot="1" x14ac:dyDescent="0.3">
      <c r="A195" s="2" t="s">
        <v>119</v>
      </c>
      <c r="J195" s="2" t="s">
        <v>21</v>
      </c>
      <c r="L195" s="16">
        <f>L193*0.225</f>
        <v>0</v>
      </c>
    </row>
    <row r="196" spans="1:12" ht="13.8" thickTop="1" x14ac:dyDescent="0.25">
      <c r="C196" s="2" t="s">
        <v>120</v>
      </c>
    </row>
    <row r="198" spans="1:12" s="8" customFormat="1" x14ac:dyDescent="0.25">
      <c r="A198" s="8" t="s">
        <v>121</v>
      </c>
      <c r="H198" s="38"/>
      <c r="L198" s="38"/>
    </row>
    <row r="199" spans="1:12" s="8" customFormat="1" x14ac:dyDescent="0.25">
      <c r="A199" s="8" t="s">
        <v>122</v>
      </c>
      <c r="H199" s="38"/>
      <c r="L199" s="38"/>
    </row>
    <row r="200" spans="1:12" ht="48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</row>
    <row r="202" spans="1:12" x14ac:dyDescent="0.25">
      <c r="A202" s="8" t="s">
        <v>123</v>
      </c>
    </row>
    <row r="203" spans="1:12" ht="48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</row>
  </sheetData>
  <mergeCells count="4">
    <mergeCell ref="A136:L136"/>
    <mergeCell ref="A138:L138"/>
    <mergeCell ref="A200:L200"/>
    <mergeCell ref="A203:L203"/>
  </mergeCells>
  <pageMargins left="0.25" right="0.25" top="0.25" bottom="0.23" header="0" footer="0"/>
  <pageSetup scale="90" orientation="portrait" horizontalDpi="4294967292" r:id="rId1"/>
  <headerFooter alignWithMargins="0">
    <oddFooter>Page &amp;P</oddFooter>
  </headerFooter>
  <rowBreaks count="2" manualBreakCount="2">
    <brk id="60" max="65535" man="1"/>
    <brk id="178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FY27 22 Acct FBR</vt:lpstr>
      <vt:lpstr>'FY27 22 Acct FBR'!Print_Area</vt:lpstr>
    </vt:vector>
  </TitlesOfParts>
  <Company>Colorado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King,Kris</dc:creator>
  <cp:lastModifiedBy>King,Kris</cp:lastModifiedBy>
  <dcterms:created xsi:type="dcterms:W3CDTF">2025-02-28T01:08:29Z</dcterms:created>
  <dcterms:modified xsi:type="dcterms:W3CDTF">2025-12-30T03:27:36Z</dcterms:modified>
</cp:coreProperties>
</file>